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9935" windowHeight="8130"/>
  </bookViews>
  <sheets>
    <sheet name="แบบ ผ.07" sheetId="3" r:id="rId1"/>
    <sheet name="Sheet2" sheetId="14" r:id="rId2"/>
    <sheet name="Sheet1" sheetId="13" r:id="rId3"/>
  </sheets>
  <definedNames>
    <definedName name="_xlnm.Print_Area" localSheetId="0">'แบบ ผ.07'!$A$1:$M$52</definedName>
  </definedNames>
  <calcPr calcId="144525"/>
</workbook>
</file>

<file path=xl/calcChain.xml><?xml version="1.0" encoding="utf-8"?>
<calcChain xmlns="http://schemas.openxmlformats.org/spreadsheetml/2006/main">
  <c r="D20" i="3" l="1"/>
  <c r="J45" i="3"/>
  <c r="H45" i="3"/>
  <c r="D45" i="3"/>
  <c r="L44" i="3"/>
  <c r="L45" i="3" s="1"/>
  <c r="K44" i="3"/>
  <c r="K45" i="3" s="1"/>
  <c r="I44" i="3"/>
  <c r="I45" i="3" s="1"/>
  <c r="G45" i="3"/>
  <c r="E44" i="3"/>
  <c r="E45" i="3" s="1"/>
  <c r="M38" i="3"/>
  <c r="L38" i="3"/>
  <c r="K41" i="3"/>
  <c r="J41" i="3"/>
  <c r="I41" i="3"/>
  <c r="H41" i="3"/>
  <c r="G41" i="3"/>
  <c r="F41" i="3"/>
  <c r="M41" i="3"/>
  <c r="L41" i="3"/>
  <c r="K35" i="3"/>
  <c r="J35" i="3"/>
  <c r="I35" i="3"/>
  <c r="H35" i="3"/>
  <c r="G35" i="3"/>
  <c r="F35" i="3"/>
  <c r="D35" i="3"/>
  <c r="M34" i="3"/>
  <c r="M35" i="3" s="1"/>
  <c r="L34" i="3"/>
  <c r="L35" i="3" s="1"/>
  <c r="K20" i="3"/>
  <c r="J20" i="3"/>
  <c r="E20" i="3"/>
  <c r="M19" i="3"/>
  <c r="M18" i="3"/>
  <c r="L18" i="3"/>
  <c r="M17" i="3"/>
  <c r="L17" i="3"/>
  <c r="M16" i="3"/>
  <c r="L16" i="3"/>
  <c r="M15" i="3"/>
  <c r="L15" i="3"/>
  <c r="M14" i="3"/>
  <c r="L14" i="3"/>
  <c r="M13" i="3"/>
  <c r="M12" i="3"/>
  <c r="L12" i="3"/>
  <c r="I20" i="3"/>
  <c r="H20" i="3"/>
  <c r="G20" i="3"/>
  <c r="F20" i="3"/>
  <c r="M10" i="3"/>
  <c r="L10" i="3"/>
  <c r="C25" i="13"/>
  <c r="D25" i="13"/>
  <c r="E25" i="13"/>
  <c r="F25" i="13"/>
  <c r="G25" i="13"/>
  <c r="H25" i="13"/>
  <c r="L19" i="3" l="1"/>
  <c r="M44" i="3"/>
  <c r="M45" i="3" s="1"/>
  <c r="M11" i="3"/>
  <c r="M20" i="3" s="1"/>
  <c r="L11" i="3"/>
  <c r="L20" i="3" l="1"/>
</calcChain>
</file>

<file path=xl/sharedStrings.xml><?xml version="1.0" encoding="utf-8"?>
<sst xmlns="http://schemas.openxmlformats.org/spreadsheetml/2006/main" count="192" uniqueCount="62">
  <si>
    <t>โครงการ</t>
  </si>
  <si>
    <t>(บาท)</t>
  </si>
  <si>
    <t>งบประมาณ</t>
  </si>
  <si>
    <t>ปี 2561</t>
  </si>
  <si>
    <t>ปี 2562</t>
  </si>
  <si>
    <t>รวม</t>
  </si>
  <si>
    <t>บัญชีสรุปโครงการพัฒนา</t>
  </si>
  <si>
    <t>ยุทธศาสตร์</t>
  </si>
  <si>
    <t>จำนวน</t>
  </si>
  <si>
    <t>ปี 2563</t>
  </si>
  <si>
    <t>ปี 2564</t>
  </si>
  <si>
    <t>แผนงาน</t>
  </si>
  <si>
    <t>รวมทั้งสิ้น</t>
  </si>
  <si>
    <t>ยุทธศาสตร์ที่ 1</t>
  </si>
  <si>
    <t>ผ01</t>
  </si>
  <si>
    <t>ผ02</t>
  </si>
  <si>
    <t>ผ03</t>
  </si>
  <si>
    <t>ผ05</t>
  </si>
  <si>
    <t>ผ06</t>
  </si>
  <si>
    <t>ผ08</t>
  </si>
  <si>
    <t xml:space="preserve"> - บริหารงานทั่วไป</t>
  </si>
  <si>
    <t xml:space="preserve"> - การรักษาความสงบภายใน</t>
  </si>
  <si>
    <t xml:space="preserve"> - การศึกษา</t>
  </si>
  <si>
    <t xml:space="preserve"> - สาธารณสุข</t>
  </si>
  <si>
    <t xml:space="preserve"> - สังคมสงเคราะห์</t>
  </si>
  <si>
    <t xml:space="preserve"> - งบกลาง</t>
  </si>
  <si>
    <t xml:space="preserve"> - การศาสนาวัฒนธรรมและนันทนาการ</t>
  </si>
  <si>
    <t>ยุทธศาสตร์ที่ 2</t>
  </si>
  <si>
    <t xml:space="preserve"> - การเกษตร</t>
  </si>
  <si>
    <t>ยุทธศาสตร์ที่ 3</t>
  </si>
  <si>
    <t>ยุทธศาสตร์ที่ 4</t>
  </si>
  <si>
    <t xml:space="preserve"> - สร้างความเข็มแข็งของชุมชน</t>
  </si>
  <si>
    <t xml:space="preserve"> - เคหะและชุมชน</t>
  </si>
  <si>
    <t>องค์การบริหารส่วนตำบลชุมแสง  อำเภอกระสัง  จังหวัดบุรีรัมย์</t>
  </si>
  <si>
    <t>3. แผนงานการศึกษา</t>
  </si>
  <si>
    <t>4.แผนงานสาธารณสุข</t>
  </si>
  <si>
    <t>5.แผนงานสังคมสงเคราะห์</t>
  </si>
  <si>
    <t>-</t>
  </si>
  <si>
    <t>แบบ ผ.01</t>
  </si>
  <si>
    <t>แผนพัฒนาท้องถิ่น (พ.ศ. 2561 - 2565)</t>
  </si>
  <si>
    <t>ปี 2565</t>
  </si>
  <si>
    <t>รวม 5 ปี</t>
  </si>
  <si>
    <t>1.แผนงานบริหารทั่วไป</t>
  </si>
  <si>
    <t>2.แผนงานการรักษาความสงบภายใน</t>
  </si>
  <si>
    <t>6.แผนงานเคหะชุมชน</t>
  </si>
  <si>
    <t>7.แผนงานสร้างความเข้มแข็งของชุมชน</t>
  </si>
  <si>
    <t>8.แผนงานการศาสนาวัฒนธรรมและนันทนาการ</t>
  </si>
  <si>
    <t>9.แผนงานงบกลาง</t>
  </si>
  <si>
    <t>10.แผนงานอุตสาหกรรมและการโยธา</t>
  </si>
  <si>
    <t>และอุตสาหกรรม</t>
  </si>
  <si>
    <t>2.1แผนงานการศาสนาวัฒนธรรมและนันทนาการ</t>
  </si>
  <si>
    <t>3.1แผนงานการศาสนาวัฒนธรรมและนันทนาการ</t>
  </si>
  <si>
    <t>3.2 แผนงานสร้างความเข้มแข็งของชุมชน</t>
  </si>
  <si>
    <t>3.ยุทธศาสตร์การพัฒนาด้านการพัฒนาเกษตรกรรม</t>
  </si>
  <si>
    <t xml:space="preserve">4.  ยุทธศาสตร์การพัฒนาด้านการพัฒนา </t>
  </si>
  <si>
    <t>ขีดความสมรรถนะองค์กร</t>
  </si>
  <si>
    <t>3.3แผนงานการพาณิชย์</t>
  </si>
  <si>
    <t>4.1 แผนงานบริหารทั่วไป</t>
  </si>
  <si>
    <t>๑.ยุทธศาสตร์การพัฒนาด้านเมืองน่าอยู่</t>
  </si>
  <si>
    <t>และคุณภาพชีวิตที่ดี</t>
  </si>
  <si>
    <t>2. ยุทธศาสตร์การพัฒนาด้านการพัฒนา</t>
  </si>
  <si>
    <t>การท่องเที่ยวและกีฬา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</si>
</sst>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sz val="12"/>
      <color theme="1"/>
      <name val="TH SarabunIT๙"/>
      <family val="2"/>
    </font>
    <font>
      <sz val="12"/>
      <color theme="1"/>
      <name val="TH SarabunIT๙"/>
      <family val="2"/>
    </font>
    <font>
      <b/>
      <sz val="12"/>
      <name val="TH SarabunIT๙"/>
      <family val="2"/>
    </font>
    <font>
      <sz val="12"/>
      <name val="TH SarabunIT๙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0" xfId="0" applyFont="1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3" xfId="0" applyFont="1" applyBorder="1"/>
    <xf numFmtId="0" fontId="5" fillId="0" borderId="2" xfId="0" applyFont="1" applyBorder="1"/>
    <xf numFmtId="0" fontId="4" fillId="0" borderId="7" xfId="0" applyFont="1" applyBorder="1"/>
    <xf numFmtId="0" fontId="6" fillId="0" borderId="1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/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187" fontId="7" fillId="0" borderId="1" xfId="1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1" fillId="0" borderId="0" xfId="0" applyFont="1" applyBorder="1"/>
    <xf numFmtId="0" fontId="6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/>
    </xf>
    <xf numFmtId="187" fontId="2" fillId="0" borderId="9" xfId="1" applyNumberFormat="1" applyFont="1" applyBorder="1" applyAlignment="1">
      <alignment horizontal="right" vertical="top"/>
    </xf>
    <xf numFmtId="187" fontId="2" fillId="0" borderId="9" xfId="1" applyNumberFormat="1" applyFont="1" applyBorder="1" applyAlignment="1">
      <alignment horizontal="center"/>
    </xf>
    <xf numFmtId="187" fontId="2" fillId="0" borderId="9" xfId="1" applyNumberFormat="1" applyFont="1" applyBorder="1" applyAlignment="1">
      <alignment horizontal="center" vertical="top"/>
    </xf>
    <xf numFmtId="0" fontId="1" fillId="0" borderId="9" xfId="0" applyFont="1" applyBorder="1"/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187" fontId="2" fillId="0" borderId="0" xfId="1" applyNumberFormat="1" applyFont="1" applyBorder="1" applyAlignment="1">
      <alignment horizontal="right" vertical="top"/>
    </xf>
    <xf numFmtId="187" fontId="2" fillId="0" borderId="0" xfId="1" applyNumberFormat="1" applyFont="1" applyBorder="1" applyAlignment="1">
      <alignment horizontal="center"/>
    </xf>
    <xf numFmtId="187" fontId="2" fillId="0" borderId="0" xfId="1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top" wrapText="1"/>
    </xf>
    <xf numFmtId="187" fontId="9" fillId="0" borderId="1" xfId="1" applyNumberFormat="1" applyFont="1" applyBorder="1"/>
    <xf numFmtId="43" fontId="9" fillId="0" borderId="1" xfId="1" applyFont="1" applyBorder="1"/>
    <xf numFmtId="187" fontId="9" fillId="0" borderId="1" xfId="0" applyNumberFormat="1" applyFont="1" applyBorder="1"/>
    <xf numFmtId="43" fontId="9" fillId="0" borderId="1" xfId="0" applyNumberFormat="1" applyFont="1" applyBorder="1"/>
    <xf numFmtId="0" fontId="2" fillId="0" borderId="1" xfId="0" applyFont="1" applyBorder="1"/>
    <xf numFmtId="0" fontId="8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top"/>
    </xf>
    <xf numFmtId="187" fontId="11" fillId="0" borderId="1" xfId="1" applyNumberFormat="1" applyFont="1" applyBorder="1"/>
    <xf numFmtId="187" fontId="11" fillId="0" borderId="1" xfId="0" applyNumberFormat="1" applyFont="1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43" fontId="11" fillId="0" borderId="1" xfId="1" applyFont="1" applyBorder="1"/>
    <xf numFmtId="43" fontId="11" fillId="0" borderId="1" xfId="0" applyNumberFormat="1" applyFont="1" applyBorder="1"/>
    <xf numFmtId="0" fontId="11" fillId="0" borderId="1" xfId="0" applyFont="1" applyBorder="1" applyAlignment="1">
      <alignment horizontal="center" vertical="top"/>
    </xf>
    <xf numFmtId="187" fontId="11" fillId="0" borderId="1" xfId="1" applyNumberFormat="1" applyFont="1" applyBorder="1" applyAlignment="1">
      <alignment horizontal="center" vertical="top"/>
    </xf>
    <xf numFmtId="187" fontId="10" fillId="0" borderId="1" xfId="1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tabSelected="1" view="pageBreakPreview" topLeftCell="B23" zoomScale="118" zoomScaleNormal="85" zoomScaleSheetLayoutView="118" workbookViewId="0">
      <selection activeCell="F47" sqref="F47"/>
    </sheetView>
  </sheetViews>
  <sheetFormatPr defaultColWidth="9" defaultRowHeight="20.25" x14ac:dyDescent="0.3"/>
  <cols>
    <col min="1" max="1" width="32.625" style="16" customWidth="1"/>
    <col min="2" max="2" width="6.625" style="1" customWidth="1"/>
    <col min="3" max="3" width="8" style="1" customWidth="1"/>
    <col min="4" max="4" width="6.25" style="1" customWidth="1"/>
    <col min="5" max="5" width="11.75" style="1" customWidth="1"/>
    <col min="6" max="6" width="6.25" style="1" customWidth="1"/>
    <col min="7" max="7" width="13.375" style="1" customWidth="1"/>
    <col min="8" max="8" width="6.125" style="1" customWidth="1"/>
    <col min="9" max="9" width="13" style="1" customWidth="1"/>
    <col min="10" max="10" width="6.375" style="1" customWidth="1"/>
    <col min="11" max="11" width="12.625" style="1" customWidth="1"/>
    <col min="12" max="12" width="5.625" style="1" customWidth="1"/>
    <col min="13" max="13" width="13.375" style="1" customWidth="1"/>
    <col min="14" max="16384" width="9" style="1"/>
  </cols>
  <sheetData>
    <row r="1" spans="1:31" x14ac:dyDescent="0.3">
      <c r="A1" s="57">
        <v>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  <c r="M1" s="17" t="s">
        <v>38</v>
      </c>
    </row>
    <row r="2" spans="1:31" x14ac:dyDescent="0.3">
      <c r="A2" s="59" t="s">
        <v>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31" x14ac:dyDescent="0.3">
      <c r="A3" s="60" t="s">
        <v>39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31" ht="20.25" customHeight="1" x14ac:dyDescent="0.3">
      <c r="A4" s="61" t="s">
        <v>33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31" s="2" customFormat="1" x14ac:dyDescent="0.3">
      <c r="A5" s="65" t="s">
        <v>7</v>
      </c>
      <c r="B5" s="62" t="s">
        <v>3</v>
      </c>
      <c r="C5" s="62"/>
      <c r="D5" s="62" t="s">
        <v>4</v>
      </c>
      <c r="E5" s="62"/>
      <c r="F5" s="62" t="s">
        <v>9</v>
      </c>
      <c r="G5" s="62"/>
      <c r="H5" s="62" t="s">
        <v>10</v>
      </c>
      <c r="I5" s="62"/>
      <c r="J5" s="62" t="s">
        <v>40</v>
      </c>
      <c r="K5" s="62"/>
      <c r="L5" s="62" t="s">
        <v>41</v>
      </c>
      <c r="M5" s="62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1:31" s="2" customFormat="1" x14ac:dyDescent="0.3">
      <c r="A6" s="65"/>
      <c r="B6" s="35" t="s">
        <v>8</v>
      </c>
      <c r="C6" s="35" t="s">
        <v>2</v>
      </c>
      <c r="D6" s="35" t="s">
        <v>8</v>
      </c>
      <c r="E6" s="35" t="s">
        <v>2</v>
      </c>
      <c r="F6" s="35" t="s">
        <v>8</v>
      </c>
      <c r="G6" s="35" t="s">
        <v>2</v>
      </c>
      <c r="H6" s="35" t="s">
        <v>8</v>
      </c>
      <c r="I6" s="35" t="s">
        <v>2</v>
      </c>
      <c r="J6" s="35" t="s">
        <v>8</v>
      </c>
      <c r="K6" s="35" t="s">
        <v>2</v>
      </c>
      <c r="L6" s="35" t="s">
        <v>8</v>
      </c>
      <c r="M6" s="35" t="s">
        <v>2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s="2" customFormat="1" x14ac:dyDescent="0.3">
      <c r="A7" s="65"/>
      <c r="B7" s="35" t="s">
        <v>0</v>
      </c>
      <c r="C7" s="35" t="s">
        <v>1</v>
      </c>
      <c r="D7" s="35" t="s">
        <v>0</v>
      </c>
      <c r="E7" s="35" t="s">
        <v>1</v>
      </c>
      <c r="F7" s="35" t="s">
        <v>0</v>
      </c>
      <c r="G7" s="35" t="s">
        <v>1</v>
      </c>
      <c r="H7" s="35" t="s">
        <v>0</v>
      </c>
      <c r="I7" s="35" t="s">
        <v>1</v>
      </c>
      <c r="J7" s="35" t="s">
        <v>0</v>
      </c>
      <c r="K7" s="35" t="s">
        <v>1</v>
      </c>
      <c r="L7" s="35" t="s">
        <v>0</v>
      </c>
      <c r="M7" s="35" t="s">
        <v>1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1" s="2" customFormat="1" x14ac:dyDescent="0.3">
      <c r="A8" s="44" t="s">
        <v>58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</row>
    <row r="9" spans="1:31" s="2" customFormat="1" x14ac:dyDescent="0.3">
      <c r="A9" s="44" t="s">
        <v>59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s="2" customFormat="1" x14ac:dyDescent="0.3">
      <c r="A10" s="13" t="s">
        <v>42</v>
      </c>
      <c r="B10" s="45" t="s">
        <v>37</v>
      </c>
      <c r="C10" s="45" t="s">
        <v>37</v>
      </c>
      <c r="D10" s="40">
        <v>1</v>
      </c>
      <c r="E10" s="41">
        <v>10000</v>
      </c>
      <c r="F10" s="40">
        <v>1</v>
      </c>
      <c r="G10" s="41">
        <v>10000</v>
      </c>
      <c r="H10" s="40">
        <v>1</v>
      </c>
      <c r="I10" s="41">
        <v>10000</v>
      </c>
      <c r="J10" s="40">
        <v>1</v>
      </c>
      <c r="K10" s="41">
        <v>10000</v>
      </c>
      <c r="L10" s="42">
        <f>+D10+F10+H10+J10</f>
        <v>4</v>
      </c>
      <c r="M10" s="43">
        <f>+E10+G10+I10+K10</f>
        <v>40000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1" s="2" customFormat="1" x14ac:dyDescent="0.3">
      <c r="A11" s="14" t="s">
        <v>43</v>
      </c>
      <c r="B11" s="45" t="s">
        <v>37</v>
      </c>
      <c r="C11" s="45" t="s">
        <v>37</v>
      </c>
      <c r="D11" s="40">
        <v>1</v>
      </c>
      <c r="E11" s="41">
        <v>10000</v>
      </c>
      <c r="F11" s="40">
        <v>6</v>
      </c>
      <c r="G11" s="41">
        <v>320000</v>
      </c>
      <c r="H11" s="40">
        <v>5</v>
      </c>
      <c r="I11" s="41">
        <v>120000</v>
      </c>
      <c r="J11" s="40">
        <v>5</v>
      </c>
      <c r="K11" s="41">
        <v>120000</v>
      </c>
      <c r="L11" s="42">
        <f t="shared" ref="L11:M19" si="0">+D11+F11+H11+J11</f>
        <v>17</v>
      </c>
      <c r="M11" s="43">
        <f t="shared" si="0"/>
        <v>570000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</row>
    <row r="12" spans="1:31" s="2" customFormat="1" x14ac:dyDescent="0.3">
      <c r="A12" s="14" t="s">
        <v>34</v>
      </c>
      <c r="B12" s="45" t="s">
        <v>37</v>
      </c>
      <c r="C12" s="45" t="s">
        <v>37</v>
      </c>
      <c r="D12" s="40">
        <v>0</v>
      </c>
      <c r="E12" s="41">
        <v>0</v>
      </c>
      <c r="F12" s="40">
        <v>4</v>
      </c>
      <c r="G12" s="41">
        <v>1090000</v>
      </c>
      <c r="H12" s="40">
        <v>4</v>
      </c>
      <c r="I12" s="41">
        <v>1090000</v>
      </c>
      <c r="J12" s="40">
        <v>2</v>
      </c>
      <c r="K12" s="41">
        <v>40000</v>
      </c>
      <c r="L12" s="42">
        <f t="shared" si="0"/>
        <v>10</v>
      </c>
      <c r="M12" s="43">
        <f t="shared" si="0"/>
        <v>2220000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</row>
    <row r="13" spans="1:31" s="2" customFormat="1" x14ac:dyDescent="0.3">
      <c r="A13" s="14" t="s">
        <v>35</v>
      </c>
      <c r="B13" s="45" t="s">
        <v>37</v>
      </c>
      <c r="C13" s="45" t="s">
        <v>37</v>
      </c>
      <c r="D13" s="40">
        <v>5</v>
      </c>
      <c r="E13" s="41">
        <v>574000</v>
      </c>
      <c r="F13" s="40">
        <v>8</v>
      </c>
      <c r="G13" s="41">
        <v>1442000</v>
      </c>
      <c r="H13" s="40">
        <v>8</v>
      </c>
      <c r="I13" s="41">
        <v>1442000</v>
      </c>
      <c r="J13" s="40">
        <v>8</v>
      </c>
      <c r="K13" s="41">
        <v>1442000</v>
      </c>
      <c r="L13" s="42">
        <v>29</v>
      </c>
      <c r="M13" s="43">
        <f t="shared" si="0"/>
        <v>4900000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</row>
    <row r="14" spans="1:31" s="2" customFormat="1" x14ac:dyDescent="0.3">
      <c r="A14" s="14" t="s">
        <v>36</v>
      </c>
      <c r="B14" s="45" t="s">
        <v>37</v>
      </c>
      <c r="C14" s="45" t="s">
        <v>37</v>
      </c>
      <c r="D14" s="40">
        <v>0</v>
      </c>
      <c r="E14" s="41">
        <v>0</v>
      </c>
      <c r="F14" s="40">
        <v>5</v>
      </c>
      <c r="G14" s="41">
        <v>219000</v>
      </c>
      <c r="H14" s="40">
        <v>2</v>
      </c>
      <c r="I14" s="41">
        <v>174000</v>
      </c>
      <c r="J14" s="40">
        <v>2</v>
      </c>
      <c r="K14" s="41">
        <v>174000</v>
      </c>
      <c r="L14" s="42">
        <f t="shared" si="0"/>
        <v>9</v>
      </c>
      <c r="M14" s="43">
        <f>+E14+G14+I14+K14</f>
        <v>567000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1" s="2" customFormat="1" x14ac:dyDescent="0.3">
      <c r="A15" s="14" t="s">
        <v>44</v>
      </c>
      <c r="B15" s="45" t="s">
        <v>37</v>
      </c>
      <c r="C15" s="45" t="s">
        <v>37</v>
      </c>
      <c r="D15" s="40">
        <v>0</v>
      </c>
      <c r="E15" s="40">
        <v>0</v>
      </c>
      <c r="F15" s="40">
        <v>10</v>
      </c>
      <c r="G15" s="41">
        <v>2080000</v>
      </c>
      <c r="H15" s="40">
        <v>0</v>
      </c>
      <c r="I15" s="40">
        <v>0</v>
      </c>
      <c r="J15" s="40">
        <v>0</v>
      </c>
      <c r="K15" s="40">
        <v>0</v>
      </c>
      <c r="L15" s="42">
        <f t="shared" si="0"/>
        <v>10</v>
      </c>
      <c r="M15" s="43">
        <f t="shared" si="0"/>
        <v>2080000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</row>
    <row r="16" spans="1:31" s="2" customFormat="1" x14ac:dyDescent="0.3">
      <c r="A16" s="13" t="s">
        <v>45</v>
      </c>
      <c r="B16" s="45" t="s">
        <v>37</v>
      </c>
      <c r="C16" s="45" t="s">
        <v>37</v>
      </c>
      <c r="D16" s="40">
        <v>0</v>
      </c>
      <c r="E16" s="40">
        <v>0</v>
      </c>
      <c r="F16" s="40">
        <v>3</v>
      </c>
      <c r="G16" s="41">
        <v>215000</v>
      </c>
      <c r="H16" s="40">
        <v>0</v>
      </c>
      <c r="I16" s="40">
        <v>0</v>
      </c>
      <c r="J16" s="40">
        <v>0</v>
      </c>
      <c r="K16" s="40">
        <v>0</v>
      </c>
      <c r="L16" s="42">
        <f t="shared" si="0"/>
        <v>3</v>
      </c>
      <c r="M16" s="43">
        <f t="shared" si="0"/>
        <v>215000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</row>
    <row r="17" spans="1:31" s="2" customFormat="1" x14ac:dyDescent="0.3">
      <c r="A17" s="22" t="s">
        <v>46</v>
      </c>
      <c r="B17" s="45" t="s">
        <v>37</v>
      </c>
      <c r="C17" s="45" t="s">
        <v>37</v>
      </c>
      <c r="D17" s="40">
        <v>0</v>
      </c>
      <c r="E17" s="40">
        <v>0</v>
      </c>
      <c r="F17" s="40">
        <v>3</v>
      </c>
      <c r="G17" s="41">
        <v>35000</v>
      </c>
      <c r="H17" s="40">
        <v>0</v>
      </c>
      <c r="I17" s="40">
        <v>0</v>
      </c>
      <c r="J17" s="40">
        <v>0</v>
      </c>
      <c r="K17" s="40">
        <v>0</v>
      </c>
      <c r="L17" s="42">
        <f t="shared" si="0"/>
        <v>3</v>
      </c>
      <c r="M17" s="43">
        <f t="shared" si="0"/>
        <v>35000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</row>
    <row r="18" spans="1:31" s="2" customFormat="1" x14ac:dyDescent="0.3">
      <c r="A18" s="37" t="s">
        <v>47</v>
      </c>
      <c r="B18" s="45" t="s">
        <v>37</v>
      </c>
      <c r="C18" s="45" t="s">
        <v>37</v>
      </c>
      <c r="D18" s="40">
        <v>1</v>
      </c>
      <c r="E18" s="41">
        <v>400000</v>
      </c>
      <c r="F18" s="40">
        <v>4</v>
      </c>
      <c r="G18" s="41">
        <v>11920000</v>
      </c>
      <c r="H18" s="40">
        <v>4</v>
      </c>
      <c r="I18" s="41">
        <v>11920000</v>
      </c>
      <c r="J18" s="40">
        <v>4</v>
      </c>
      <c r="K18" s="41">
        <v>11920000</v>
      </c>
      <c r="L18" s="42">
        <f t="shared" si="0"/>
        <v>13</v>
      </c>
      <c r="M18" s="43">
        <f t="shared" si="0"/>
        <v>36160000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1" s="2" customFormat="1" x14ac:dyDescent="0.3">
      <c r="A19" s="13" t="s">
        <v>48</v>
      </c>
      <c r="B19" s="45" t="s">
        <v>37</v>
      </c>
      <c r="C19" s="45" t="s">
        <v>37</v>
      </c>
      <c r="D19" s="40">
        <v>26</v>
      </c>
      <c r="E19" s="41">
        <v>5675700</v>
      </c>
      <c r="F19" s="40">
        <v>50</v>
      </c>
      <c r="G19" s="41">
        <v>16846000</v>
      </c>
      <c r="H19" s="40">
        <v>0</v>
      </c>
      <c r="I19" s="40">
        <v>0</v>
      </c>
      <c r="J19" s="40">
        <v>0</v>
      </c>
      <c r="K19" s="40">
        <v>0</v>
      </c>
      <c r="L19" s="42">
        <f t="shared" si="0"/>
        <v>76</v>
      </c>
      <c r="M19" s="43">
        <f t="shared" si="0"/>
        <v>22521700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</row>
    <row r="20" spans="1:31" s="2" customFormat="1" x14ac:dyDescent="0.3">
      <c r="A20" s="15" t="s">
        <v>5</v>
      </c>
      <c r="B20" s="45" t="s">
        <v>37</v>
      </c>
      <c r="C20" s="47" t="s">
        <v>37</v>
      </c>
      <c r="D20" s="48">
        <f>SUM(D10:D19)</f>
        <v>34</v>
      </c>
      <c r="E20" s="48">
        <f t="shared" ref="E20:K20" si="1">SUM(E10:E19)</f>
        <v>6669700</v>
      </c>
      <c r="F20" s="48">
        <f t="shared" si="1"/>
        <v>94</v>
      </c>
      <c r="G20" s="48">
        <f t="shared" si="1"/>
        <v>34177000</v>
      </c>
      <c r="H20" s="48">
        <f t="shared" si="1"/>
        <v>24</v>
      </c>
      <c r="I20" s="48">
        <f t="shared" si="1"/>
        <v>14756000</v>
      </c>
      <c r="J20" s="48">
        <f t="shared" si="1"/>
        <v>22</v>
      </c>
      <c r="K20" s="48">
        <f t="shared" si="1"/>
        <v>13706000</v>
      </c>
      <c r="L20" s="49">
        <f>SUM(L10:L19)</f>
        <v>174</v>
      </c>
      <c r="M20" s="49">
        <f>SUM(M10:M19)</f>
        <v>69308700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</row>
    <row r="21" spans="1:31" s="2" customFormat="1" ht="14.25" customHeight="1" x14ac:dyDescent="0.3">
      <c r="A21" s="15"/>
      <c r="B21" s="19"/>
      <c r="C21" s="20"/>
      <c r="D21" s="19"/>
      <c r="E21" s="20"/>
      <c r="F21" s="18"/>
      <c r="G21" s="20"/>
      <c r="H21" s="19"/>
      <c r="I21" s="20"/>
      <c r="J21" s="19"/>
      <c r="K21" s="20"/>
      <c r="L21" s="19"/>
      <c r="M21" s="20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</row>
    <row r="22" spans="1:31" s="2" customFormat="1" hidden="1" x14ac:dyDescent="0.3">
      <c r="A22" s="24"/>
      <c r="B22" s="25"/>
      <c r="C22" s="26"/>
      <c r="D22" s="25"/>
      <c r="E22" s="26"/>
      <c r="F22" s="27"/>
      <c r="G22" s="26"/>
      <c r="H22" s="25"/>
      <c r="I22" s="26"/>
      <c r="J22" s="25"/>
      <c r="K22" s="28"/>
      <c r="L22" s="29"/>
      <c r="M22" s="29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1" s="2" customFormat="1" x14ac:dyDescent="0.3">
      <c r="A23" s="30"/>
      <c r="B23" s="31"/>
      <c r="C23" s="32"/>
      <c r="D23" s="31"/>
      <c r="E23" s="32"/>
      <c r="F23" s="33"/>
      <c r="G23" s="32"/>
      <c r="H23" s="31"/>
      <c r="I23" s="32"/>
      <c r="J23" s="31"/>
      <c r="K23" s="34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</row>
    <row r="24" spans="1:31" s="2" customFormat="1" x14ac:dyDescent="0.3">
      <c r="A24" s="30"/>
      <c r="B24" s="31"/>
      <c r="C24" s="32"/>
      <c r="D24" s="31"/>
      <c r="E24" s="32"/>
      <c r="F24" s="33"/>
      <c r="G24" s="32"/>
      <c r="H24" s="31"/>
      <c r="I24" s="32"/>
      <c r="J24" s="31"/>
      <c r="K24" s="34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</row>
    <row r="25" spans="1:31" s="2" customFormat="1" x14ac:dyDescent="0.3">
      <c r="A25" s="30"/>
      <c r="B25" s="31"/>
      <c r="C25" s="32"/>
      <c r="D25" s="31"/>
      <c r="E25" s="32"/>
      <c r="F25" s="33"/>
      <c r="G25" s="32"/>
      <c r="H25" s="31"/>
      <c r="I25" s="32"/>
      <c r="J25" s="31"/>
      <c r="K25" s="34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</row>
    <row r="26" spans="1:31" s="2" customFormat="1" x14ac:dyDescent="0.3">
      <c r="A26" s="30"/>
      <c r="B26" s="31"/>
      <c r="C26" s="32"/>
      <c r="D26" s="31"/>
      <c r="E26" s="32"/>
      <c r="F26" s="33"/>
      <c r="G26" s="32"/>
      <c r="H26" s="31"/>
      <c r="I26" s="32"/>
      <c r="J26" s="31"/>
      <c r="K26" s="34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1" s="2" customFormat="1" ht="18.75" customHeight="1" x14ac:dyDescent="0.3">
      <c r="A27" s="30"/>
      <c r="B27" s="31"/>
      <c r="C27" s="32"/>
      <c r="D27" s="31"/>
      <c r="E27" s="32"/>
      <c r="F27" s="33"/>
      <c r="G27" s="32"/>
      <c r="H27" s="31"/>
      <c r="I27" s="32"/>
      <c r="J27" s="31"/>
      <c r="K27" s="34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</row>
    <row r="28" spans="1:31" s="2" customFormat="1" x14ac:dyDescent="0.3">
      <c r="A28" s="64">
        <v>48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1:31" s="2" customFormat="1" x14ac:dyDescent="0.3">
      <c r="A29" s="65" t="s">
        <v>7</v>
      </c>
      <c r="B29" s="66" t="s">
        <v>3</v>
      </c>
      <c r="C29" s="66"/>
      <c r="D29" s="66" t="s">
        <v>4</v>
      </c>
      <c r="E29" s="66"/>
      <c r="F29" s="66" t="s">
        <v>9</v>
      </c>
      <c r="G29" s="66"/>
      <c r="H29" s="66" t="s">
        <v>10</v>
      </c>
      <c r="I29" s="66"/>
      <c r="J29" s="63" t="s">
        <v>40</v>
      </c>
      <c r="K29" s="63"/>
      <c r="L29" s="63" t="s">
        <v>41</v>
      </c>
      <c r="M29" s="6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</row>
    <row r="30" spans="1:31" s="2" customFormat="1" x14ac:dyDescent="0.3">
      <c r="A30" s="65"/>
      <c r="B30" s="21" t="s">
        <v>8</v>
      </c>
      <c r="C30" s="21" t="s">
        <v>2</v>
      </c>
      <c r="D30" s="21" t="s">
        <v>8</v>
      </c>
      <c r="E30" s="21" t="s">
        <v>2</v>
      </c>
      <c r="F30" s="21" t="s">
        <v>8</v>
      </c>
      <c r="G30" s="21" t="s">
        <v>2</v>
      </c>
      <c r="H30" s="21" t="s">
        <v>8</v>
      </c>
      <c r="I30" s="21" t="s">
        <v>2</v>
      </c>
      <c r="J30" s="21" t="s">
        <v>8</v>
      </c>
      <c r="K30" s="21" t="s">
        <v>2</v>
      </c>
      <c r="L30" s="21" t="s">
        <v>8</v>
      </c>
      <c r="M30" s="21" t="s">
        <v>2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1" s="2" customFormat="1" x14ac:dyDescent="0.3">
      <c r="A31" s="65"/>
      <c r="B31" s="21" t="s">
        <v>0</v>
      </c>
      <c r="C31" s="21" t="s">
        <v>1</v>
      </c>
      <c r="D31" s="21" t="s">
        <v>0</v>
      </c>
      <c r="E31" s="21" t="s">
        <v>1</v>
      </c>
      <c r="F31" s="21" t="s">
        <v>0</v>
      </c>
      <c r="G31" s="21" t="s">
        <v>1</v>
      </c>
      <c r="H31" s="21" t="s">
        <v>0</v>
      </c>
      <c r="I31" s="21" t="s">
        <v>1</v>
      </c>
      <c r="J31" s="21" t="s">
        <v>0</v>
      </c>
      <c r="K31" s="21" t="s">
        <v>1</v>
      </c>
      <c r="L31" s="21" t="s">
        <v>0</v>
      </c>
      <c r="M31" s="21" t="s">
        <v>1</v>
      </c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</row>
    <row r="32" spans="1:31" s="2" customFormat="1" x14ac:dyDescent="0.3">
      <c r="A32" s="46" t="s">
        <v>60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</row>
    <row r="33" spans="1:31" s="2" customFormat="1" x14ac:dyDescent="0.3">
      <c r="A33" s="44" t="s">
        <v>61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</row>
    <row r="34" spans="1:31" s="2" customFormat="1" x14ac:dyDescent="0.3">
      <c r="A34" s="13" t="s">
        <v>50</v>
      </c>
      <c r="B34" s="47" t="s">
        <v>37</v>
      </c>
      <c r="C34" s="47" t="s">
        <v>37</v>
      </c>
      <c r="D34" s="48">
        <v>5</v>
      </c>
      <c r="E34" s="52">
        <v>330000</v>
      </c>
      <c r="F34" s="48">
        <v>3</v>
      </c>
      <c r="G34" s="52">
        <v>240000</v>
      </c>
      <c r="H34" s="40">
        <v>1</v>
      </c>
      <c r="I34" s="40">
        <v>20000</v>
      </c>
      <c r="J34" s="40">
        <v>0</v>
      </c>
      <c r="K34" s="40">
        <v>0</v>
      </c>
      <c r="L34" s="49">
        <f>+D34+F34+H34+J34</f>
        <v>9</v>
      </c>
      <c r="M34" s="53">
        <f t="shared" ref="M34" si="2">+E34+G34+I34+K34</f>
        <v>590000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1" s="2" customFormat="1" x14ac:dyDescent="0.3">
      <c r="A35" s="15" t="s">
        <v>5</v>
      </c>
      <c r="B35" s="47" t="s">
        <v>37</v>
      </c>
      <c r="C35" s="47" t="s">
        <v>37</v>
      </c>
      <c r="D35" s="48">
        <f>SUM(D34)</f>
        <v>5</v>
      </c>
      <c r="E35" s="48">
        <v>330000</v>
      </c>
      <c r="F35" s="48">
        <f t="shared" ref="F35:K35" si="3">SUM(F34)</f>
        <v>3</v>
      </c>
      <c r="G35" s="48">
        <f t="shared" si="3"/>
        <v>240000</v>
      </c>
      <c r="H35" s="48">
        <f t="shared" si="3"/>
        <v>1</v>
      </c>
      <c r="I35" s="48">
        <f t="shared" si="3"/>
        <v>20000</v>
      </c>
      <c r="J35" s="48">
        <f t="shared" si="3"/>
        <v>0</v>
      </c>
      <c r="K35" s="48">
        <f t="shared" si="3"/>
        <v>0</v>
      </c>
      <c r="L35" s="49">
        <f>SUM(L34)</f>
        <v>9</v>
      </c>
      <c r="M35" s="49">
        <f>SUM(M34)</f>
        <v>590000</v>
      </c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</row>
    <row r="36" spans="1:31" s="2" customFormat="1" x14ac:dyDescent="0.3">
      <c r="A36" s="38" t="s">
        <v>53</v>
      </c>
      <c r="B36" s="54"/>
      <c r="C36" s="55"/>
      <c r="D36" s="54"/>
      <c r="E36" s="55"/>
      <c r="F36" s="55"/>
      <c r="G36" s="55"/>
      <c r="H36" s="54"/>
      <c r="I36" s="55"/>
      <c r="J36" s="54"/>
      <c r="K36" s="55"/>
      <c r="L36" s="54"/>
      <c r="M36" s="55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</row>
    <row r="37" spans="1:31" s="2" customFormat="1" x14ac:dyDescent="0.3">
      <c r="A37" s="12" t="s">
        <v>49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</row>
    <row r="38" spans="1:31" s="2" customFormat="1" x14ac:dyDescent="0.3">
      <c r="A38" s="13" t="s">
        <v>51</v>
      </c>
      <c r="B38" s="47" t="s">
        <v>37</v>
      </c>
      <c r="C38" s="47" t="s">
        <v>37</v>
      </c>
      <c r="D38" s="47" t="s">
        <v>37</v>
      </c>
      <c r="E38" s="47" t="s">
        <v>37</v>
      </c>
      <c r="F38" s="48">
        <v>2</v>
      </c>
      <c r="G38" s="52">
        <v>750000</v>
      </c>
      <c r="H38" s="40">
        <v>0</v>
      </c>
      <c r="I38" s="40">
        <v>0</v>
      </c>
      <c r="J38" s="40">
        <v>0</v>
      </c>
      <c r="K38" s="40">
        <v>0</v>
      </c>
      <c r="L38" s="49">
        <f>+F38</f>
        <v>2</v>
      </c>
      <c r="M38" s="53">
        <f>+G38</f>
        <v>750000</v>
      </c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1" s="2" customFormat="1" ht="19.5" customHeight="1" x14ac:dyDescent="0.3">
      <c r="A39" s="14" t="s">
        <v>52</v>
      </c>
      <c r="B39" s="47" t="s">
        <v>37</v>
      </c>
      <c r="C39" s="47" t="s">
        <v>37</v>
      </c>
      <c r="D39" s="47" t="s">
        <v>37</v>
      </c>
      <c r="E39" s="47" t="s">
        <v>37</v>
      </c>
      <c r="F39" s="47" t="s">
        <v>37</v>
      </c>
      <c r="G39" s="47" t="s">
        <v>37</v>
      </c>
      <c r="H39" s="47" t="s">
        <v>37</v>
      </c>
      <c r="I39" s="47" t="s">
        <v>37</v>
      </c>
      <c r="J39" s="47" t="s">
        <v>37</v>
      </c>
      <c r="K39" s="47" t="s">
        <v>37</v>
      </c>
      <c r="L39" s="47" t="s">
        <v>37</v>
      </c>
      <c r="M39" s="47" t="s">
        <v>37</v>
      </c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</row>
    <row r="40" spans="1:31" s="2" customFormat="1" ht="19.5" customHeight="1" x14ac:dyDescent="0.3">
      <c r="A40" s="14" t="s">
        <v>56</v>
      </c>
      <c r="B40" s="47" t="s">
        <v>37</v>
      </c>
      <c r="C40" s="47" t="s">
        <v>37</v>
      </c>
      <c r="D40" s="47" t="s">
        <v>37</v>
      </c>
      <c r="E40" s="47" t="s">
        <v>37</v>
      </c>
      <c r="F40" s="47" t="s">
        <v>37</v>
      </c>
      <c r="G40" s="47" t="s">
        <v>37</v>
      </c>
      <c r="H40" s="47" t="s">
        <v>37</v>
      </c>
      <c r="I40" s="47" t="s">
        <v>37</v>
      </c>
      <c r="J40" s="47" t="s">
        <v>37</v>
      </c>
      <c r="K40" s="47" t="s">
        <v>37</v>
      </c>
      <c r="L40" s="47" t="s">
        <v>37</v>
      </c>
      <c r="M40" s="47" t="s">
        <v>37</v>
      </c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</row>
    <row r="41" spans="1:31" s="2" customFormat="1" x14ac:dyDescent="0.3">
      <c r="A41" s="39" t="s">
        <v>5</v>
      </c>
      <c r="B41" s="47" t="s">
        <v>37</v>
      </c>
      <c r="C41" s="47" t="s">
        <v>37</v>
      </c>
      <c r="D41" s="47" t="s">
        <v>37</v>
      </c>
      <c r="E41" s="47" t="s">
        <v>37</v>
      </c>
      <c r="F41" s="48">
        <f t="shared" ref="F41:M41" si="4">SUM(F38:F40)</f>
        <v>2</v>
      </c>
      <c r="G41" s="48">
        <f t="shared" si="4"/>
        <v>750000</v>
      </c>
      <c r="H41" s="48">
        <f t="shared" si="4"/>
        <v>0</v>
      </c>
      <c r="I41" s="48">
        <f t="shared" si="4"/>
        <v>0</v>
      </c>
      <c r="J41" s="48">
        <f t="shared" si="4"/>
        <v>0</v>
      </c>
      <c r="K41" s="48">
        <f t="shared" si="4"/>
        <v>0</v>
      </c>
      <c r="L41" s="48">
        <f t="shared" si="4"/>
        <v>2</v>
      </c>
      <c r="M41" s="48">
        <f t="shared" si="4"/>
        <v>750000</v>
      </c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</row>
    <row r="42" spans="1:31" s="2" customFormat="1" x14ac:dyDescent="0.3">
      <c r="A42" s="38" t="s">
        <v>54</v>
      </c>
      <c r="B42" s="54"/>
      <c r="C42" s="55"/>
      <c r="D42" s="54"/>
      <c r="E42" s="55"/>
      <c r="F42" s="55"/>
      <c r="G42" s="55"/>
      <c r="H42" s="54"/>
      <c r="I42" s="55"/>
      <c r="J42" s="54"/>
      <c r="K42" s="55"/>
      <c r="L42" s="54"/>
      <c r="M42" s="55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1" s="2" customFormat="1" x14ac:dyDescent="0.3">
      <c r="A43" s="12" t="s">
        <v>55</v>
      </c>
      <c r="B43" s="54"/>
      <c r="C43" s="55"/>
      <c r="D43" s="54"/>
      <c r="E43" s="55"/>
      <c r="F43" s="55"/>
      <c r="G43" s="55"/>
      <c r="H43" s="54"/>
      <c r="I43" s="55"/>
      <c r="J43" s="54"/>
      <c r="K43" s="55"/>
      <c r="L43" s="54"/>
      <c r="M43" s="55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</row>
    <row r="44" spans="1:31" s="2" customFormat="1" x14ac:dyDescent="0.3">
      <c r="A44" s="13" t="s">
        <v>57</v>
      </c>
      <c r="B44" s="47" t="s">
        <v>37</v>
      </c>
      <c r="C44" s="47" t="s">
        <v>37</v>
      </c>
      <c r="D44" s="48">
        <v>3</v>
      </c>
      <c r="E44" s="52">
        <f>20000+20000+80000</f>
        <v>120000</v>
      </c>
      <c r="F44" s="48">
        <v>4</v>
      </c>
      <c r="G44" s="52">
        <v>210000</v>
      </c>
      <c r="H44" s="48">
        <v>4</v>
      </c>
      <c r="I44" s="52">
        <f>20000+20000+100000+70000</f>
        <v>210000</v>
      </c>
      <c r="J44" s="48">
        <v>4</v>
      </c>
      <c r="K44" s="52">
        <f>20000+20000+100000+70000</f>
        <v>210000</v>
      </c>
      <c r="L44" s="49">
        <f>+D44+F44+H44+J44</f>
        <v>15</v>
      </c>
      <c r="M44" s="53">
        <f t="shared" ref="M44" si="5">+E44+G44+I44+K44</f>
        <v>750000</v>
      </c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</row>
    <row r="45" spans="1:31" s="2" customFormat="1" x14ac:dyDescent="0.3">
      <c r="A45" s="15" t="s">
        <v>5</v>
      </c>
      <c r="B45" s="47" t="s">
        <v>37</v>
      </c>
      <c r="C45" s="47" t="s">
        <v>37</v>
      </c>
      <c r="D45" s="48">
        <f>SUM(D44)</f>
        <v>3</v>
      </c>
      <c r="E45" s="48">
        <f t="shared" ref="E45:M45" si="6">SUM(E44)</f>
        <v>120000</v>
      </c>
      <c r="F45" s="48">
        <v>4</v>
      </c>
      <c r="G45" s="48">
        <f t="shared" si="6"/>
        <v>210000</v>
      </c>
      <c r="H45" s="48">
        <f t="shared" si="6"/>
        <v>4</v>
      </c>
      <c r="I45" s="48">
        <f t="shared" si="6"/>
        <v>210000</v>
      </c>
      <c r="J45" s="48">
        <f t="shared" si="6"/>
        <v>4</v>
      </c>
      <c r="K45" s="48">
        <f t="shared" si="6"/>
        <v>210000</v>
      </c>
      <c r="L45" s="48">
        <f t="shared" si="6"/>
        <v>15</v>
      </c>
      <c r="M45" s="48">
        <f t="shared" si="6"/>
        <v>750000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</row>
    <row r="46" spans="1:31" s="2" customFormat="1" x14ac:dyDescent="0.3">
      <c r="A46" s="15" t="s">
        <v>12</v>
      </c>
      <c r="B46" s="47" t="s">
        <v>37</v>
      </c>
      <c r="C46" s="56" t="s">
        <v>37</v>
      </c>
      <c r="D46" s="48">
        <v>42</v>
      </c>
      <c r="E46" s="48">
        <v>7119700</v>
      </c>
      <c r="F46" s="48">
        <v>103</v>
      </c>
      <c r="G46" s="48">
        <v>35377000</v>
      </c>
      <c r="H46" s="48">
        <v>29</v>
      </c>
      <c r="I46" s="48">
        <v>14986000</v>
      </c>
      <c r="J46" s="48">
        <v>26</v>
      </c>
      <c r="K46" s="48">
        <v>13916000</v>
      </c>
      <c r="L46" s="49">
        <v>200</v>
      </c>
      <c r="M46" s="49">
        <v>71398700</v>
      </c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1" x14ac:dyDescent="0.3"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</row>
    <row r="48" spans="1:31" x14ac:dyDescent="0.3"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</row>
    <row r="49" spans="14:31" x14ac:dyDescent="0.3"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</row>
    <row r="50" spans="14:31" x14ac:dyDescent="0.3"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</row>
    <row r="51" spans="14:31" x14ac:dyDescent="0.3"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</row>
    <row r="52" spans="14:31" x14ac:dyDescent="0.3"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</row>
  </sheetData>
  <mergeCells count="19">
    <mergeCell ref="L29:M29"/>
    <mergeCell ref="A28:M28"/>
    <mergeCell ref="A5:A7"/>
    <mergeCell ref="B5:C5"/>
    <mergeCell ref="D5:E5"/>
    <mergeCell ref="H5:I5"/>
    <mergeCell ref="J5:K5"/>
    <mergeCell ref="F5:G5"/>
    <mergeCell ref="J29:K29"/>
    <mergeCell ref="A29:A31"/>
    <mergeCell ref="B29:C29"/>
    <mergeCell ref="D29:E29"/>
    <mergeCell ref="F29:G29"/>
    <mergeCell ref="H29:I29"/>
    <mergeCell ref="A1:L1"/>
    <mergeCell ref="A2:M2"/>
    <mergeCell ref="A3:M3"/>
    <mergeCell ref="A4:M4"/>
    <mergeCell ref="L5:M5"/>
  </mergeCells>
  <pageMargins left="0.44" right="0.24" top="1.1417322834645669" bottom="0.55118110236220474" header="0.31496062992125984" footer="0.31496062992125984"/>
  <pageSetup paperSize="9" scale="9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13" workbookViewId="0">
      <selection activeCell="B28" sqref="B28"/>
    </sheetView>
  </sheetViews>
  <sheetFormatPr defaultColWidth="9" defaultRowHeight="21" x14ac:dyDescent="0.35"/>
  <cols>
    <col min="1" max="1" width="13" style="3" customWidth="1"/>
    <col min="2" max="2" width="29" style="3" customWidth="1"/>
    <col min="3" max="3" width="5.75" style="3" customWidth="1"/>
    <col min="4" max="4" width="6.75" style="3" customWidth="1"/>
    <col min="5" max="5" width="6" style="3" customWidth="1"/>
    <col min="6" max="6" width="7.625" style="3" customWidth="1"/>
    <col min="7" max="7" width="7.375" style="3" customWidth="1"/>
    <col min="8" max="8" width="6.25" style="3" customWidth="1"/>
    <col min="9" max="16384" width="9" style="3"/>
  </cols>
  <sheetData>
    <row r="1" spans="1:8" x14ac:dyDescent="0.35">
      <c r="A1" s="4" t="s">
        <v>13</v>
      </c>
      <c r="B1" s="5" t="s">
        <v>11</v>
      </c>
      <c r="C1" s="5" t="s">
        <v>14</v>
      </c>
      <c r="D1" s="5" t="s">
        <v>15</v>
      </c>
      <c r="E1" s="5" t="s">
        <v>16</v>
      </c>
      <c r="F1" s="5" t="s">
        <v>17</v>
      </c>
      <c r="G1" s="5" t="s">
        <v>18</v>
      </c>
      <c r="H1" s="5" t="s">
        <v>19</v>
      </c>
    </row>
    <row r="2" spans="1:8" x14ac:dyDescent="0.35">
      <c r="A2" s="7"/>
      <c r="B2" s="7" t="s">
        <v>20</v>
      </c>
      <c r="C2" s="7">
        <v>1</v>
      </c>
      <c r="D2" s="7">
        <v>3</v>
      </c>
      <c r="E2" s="7"/>
      <c r="F2" s="7"/>
      <c r="G2" s="7"/>
      <c r="H2" s="7"/>
    </row>
    <row r="3" spans="1:8" x14ac:dyDescent="0.35">
      <c r="A3" s="8"/>
      <c r="B3" s="8" t="s">
        <v>21</v>
      </c>
      <c r="C3" s="8">
        <v>3</v>
      </c>
      <c r="D3" s="8"/>
      <c r="E3" s="8"/>
      <c r="F3" s="8">
        <v>1</v>
      </c>
      <c r="G3" s="8"/>
      <c r="H3" s="8"/>
    </row>
    <row r="4" spans="1:8" x14ac:dyDescent="0.35">
      <c r="A4" s="8"/>
      <c r="B4" s="8" t="s">
        <v>22</v>
      </c>
      <c r="C4" s="8">
        <v>12</v>
      </c>
      <c r="D4" s="8"/>
      <c r="E4" s="8"/>
      <c r="F4" s="8">
        <v>1</v>
      </c>
      <c r="G4" s="8"/>
      <c r="H4" s="8"/>
    </row>
    <row r="5" spans="1:8" x14ac:dyDescent="0.35">
      <c r="A5" s="8"/>
      <c r="B5" s="8" t="s">
        <v>23</v>
      </c>
      <c r="C5" s="8">
        <v>5</v>
      </c>
      <c r="D5" s="8">
        <v>1</v>
      </c>
      <c r="E5" s="8"/>
      <c r="F5" s="8">
        <v>1</v>
      </c>
      <c r="G5" s="8"/>
      <c r="H5" s="8"/>
    </row>
    <row r="6" spans="1:8" x14ac:dyDescent="0.35">
      <c r="A6" s="8"/>
      <c r="B6" s="8" t="s">
        <v>24</v>
      </c>
      <c r="C6" s="8">
        <v>4</v>
      </c>
      <c r="D6" s="8">
        <v>2</v>
      </c>
      <c r="E6" s="8"/>
      <c r="F6" s="8">
        <v>2</v>
      </c>
      <c r="G6" s="8">
        <v>3</v>
      </c>
      <c r="H6" s="8"/>
    </row>
    <row r="7" spans="1:8" x14ac:dyDescent="0.35">
      <c r="A7" s="8"/>
      <c r="B7" s="8" t="s">
        <v>25</v>
      </c>
      <c r="C7" s="8">
        <v>6</v>
      </c>
      <c r="D7" s="8"/>
      <c r="E7" s="8"/>
      <c r="F7" s="8"/>
      <c r="G7" s="8"/>
      <c r="H7" s="8"/>
    </row>
    <row r="8" spans="1:8" x14ac:dyDescent="0.35">
      <c r="A8" s="9"/>
      <c r="B8" s="9" t="s">
        <v>26</v>
      </c>
      <c r="C8" s="9"/>
      <c r="D8" s="9"/>
      <c r="E8" s="9"/>
      <c r="F8" s="9"/>
      <c r="G8" s="9">
        <v>1</v>
      </c>
      <c r="H8" s="9"/>
    </row>
    <row r="9" spans="1:8" x14ac:dyDescent="0.35">
      <c r="A9" s="10" t="s">
        <v>27</v>
      </c>
      <c r="B9" s="7" t="s">
        <v>20</v>
      </c>
      <c r="C9" s="7">
        <v>1</v>
      </c>
      <c r="D9" s="7"/>
      <c r="E9" s="7"/>
      <c r="F9" s="7"/>
      <c r="G9" s="7"/>
      <c r="H9" s="7"/>
    </row>
    <row r="10" spans="1:8" x14ac:dyDescent="0.35">
      <c r="A10" s="8"/>
      <c r="B10" s="8" t="s">
        <v>21</v>
      </c>
      <c r="C10" s="8"/>
      <c r="D10" s="8"/>
      <c r="E10" s="8"/>
      <c r="F10" s="8"/>
      <c r="G10" s="8"/>
      <c r="H10" s="8"/>
    </row>
    <row r="11" spans="1:8" x14ac:dyDescent="0.35">
      <c r="A11" s="8"/>
      <c r="B11" s="8" t="s">
        <v>23</v>
      </c>
      <c r="C11" s="8"/>
      <c r="D11" s="8"/>
      <c r="E11" s="8"/>
      <c r="F11" s="8"/>
      <c r="G11" s="8"/>
      <c r="H11" s="8"/>
    </row>
    <row r="12" spans="1:8" x14ac:dyDescent="0.35">
      <c r="A12" s="8"/>
      <c r="B12" s="8" t="s">
        <v>24</v>
      </c>
      <c r="C12" s="8"/>
      <c r="D12" s="8"/>
      <c r="E12" s="8"/>
      <c r="F12" s="8"/>
      <c r="G12" s="8"/>
      <c r="H12" s="8"/>
    </row>
    <row r="13" spans="1:8" x14ac:dyDescent="0.35">
      <c r="A13" s="8"/>
      <c r="B13" s="8" t="s">
        <v>32</v>
      </c>
      <c r="C13" s="8">
        <v>49</v>
      </c>
      <c r="D13" s="8"/>
      <c r="E13" s="8">
        <v>2</v>
      </c>
      <c r="F13" s="8">
        <v>65</v>
      </c>
      <c r="G13" s="8"/>
      <c r="H13" s="8"/>
    </row>
    <row r="14" spans="1:8" x14ac:dyDescent="0.35">
      <c r="A14" s="8"/>
      <c r="B14" s="8" t="s">
        <v>28</v>
      </c>
      <c r="C14" s="8"/>
      <c r="D14" s="8"/>
      <c r="E14" s="8"/>
      <c r="F14" s="8">
        <v>1</v>
      </c>
      <c r="G14" s="8"/>
      <c r="H14" s="8"/>
    </row>
    <row r="15" spans="1:8" x14ac:dyDescent="0.35">
      <c r="A15" s="9"/>
      <c r="B15" s="9" t="s">
        <v>26</v>
      </c>
      <c r="C15" s="9">
        <v>5</v>
      </c>
      <c r="D15" s="9">
        <v>3</v>
      </c>
      <c r="E15" s="9"/>
      <c r="F15" s="9"/>
      <c r="G15" s="9"/>
      <c r="H15" s="9"/>
    </row>
    <row r="16" spans="1:8" x14ac:dyDescent="0.35">
      <c r="A16" s="10" t="s">
        <v>29</v>
      </c>
      <c r="B16" s="8" t="s">
        <v>23</v>
      </c>
      <c r="C16" s="7">
        <v>2</v>
      </c>
      <c r="D16" s="7"/>
      <c r="E16" s="7"/>
      <c r="F16" s="7"/>
      <c r="G16" s="7">
        <v>2</v>
      </c>
      <c r="H16" s="7"/>
    </row>
    <row r="17" spans="1:8" x14ac:dyDescent="0.35">
      <c r="A17" s="8"/>
      <c r="B17" s="8" t="s">
        <v>24</v>
      </c>
      <c r="C17" s="8">
        <v>1</v>
      </c>
      <c r="D17" s="8"/>
      <c r="E17" s="8"/>
      <c r="F17" s="8"/>
      <c r="G17" s="8"/>
      <c r="H17" s="8"/>
    </row>
    <row r="18" spans="1:8" x14ac:dyDescent="0.35">
      <c r="A18" s="8"/>
      <c r="B18" s="8" t="s">
        <v>28</v>
      </c>
      <c r="C18" s="8">
        <v>14</v>
      </c>
      <c r="D18" s="8"/>
      <c r="E18" s="8"/>
      <c r="F18" s="8"/>
      <c r="G18" s="8">
        <v>2</v>
      </c>
      <c r="H18" s="8"/>
    </row>
    <row r="19" spans="1:8" x14ac:dyDescent="0.35">
      <c r="A19" s="9"/>
      <c r="B19" s="9"/>
      <c r="C19" s="9"/>
      <c r="D19" s="9"/>
      <c r="E19" s="9"/>
      <c r="F19" s="9"/>
      <c r="G19" s="9"/>
      <c r="H19" s="9"/>
    </row>
    <row r="20" spans="1:8" x14ac:dyDescent="0.35">
      <c r="A20" s="10" t="s">
        <v>30</v>
      </c>
      <c r="B20" s="7" t="s">
        <v>20</v>
      </c>
      <c r="C20" s="7">
        <v>3</v>
      </c>
      <c r="D20" s="7"/>
      <c r="E20" s="7"/>
      <c r="F20" s="7"/>
      <c r="G20" s="7">
        <v>2</v>
      </c>
      <c r="H20" s="7">
        <v>2</v>
      </c>
    </row>
    <row r="21" spans="1:8" x14ac:dyDescent="0.35">
      <c r="A21" s="8"/>
      <c r="B21" s="8" t="s">
        <v>31</v>
      </c>
      <c r="C21" s="8">
        <v>7</v>
      </c>
      <c r="D21" s="8"/>
      <c r="E21" s="8"/>
      <c r="F21" s="8"/>
      <c r="G21" s="8"/>
      <c r="H21" s="8"/>
    </row>
    <row r="22" spans="1:8" x14ac:dyDescent="0.35">
      <c r="A22" s="8"/>
      <c r="B22" s="8" t="s">
        <v>22</v>
      </c>
      <c r="C22" s="8"/>
      <c r="D22" s="8"/>
      <c r="E22" s="8"/>
      <c r="F22" s="8"/>
      <c r="G22" s="8"/>
      <c r="H22" s="8">
        <v>2</v>
      </c>
    </row>
    <row r="23" spans="1:8" x14ac:dyDescent="0.35">
      <c r="A23" s="8"/>
      <c r="B23" s="8" t="s">
        <v>23</v>
      </c>
      <c r="C23" s="8"/>
      <c r="D23" s="8"/>
      <c r="E23" s="8"/>
      <c r="F23" s="8"/>
      <c r="G23" s="8"/>
      <c r="H23" s="8">
        <v>4</v>
      </c>
    </row>
    <row r="24" spans="1:8" x14ac:dyDescent="0.35">
      <c r="A24" s="11"/>
      <c r="B24" s="11" t="s">
        <v>32</v>
      </c>
      <c r="C24" s="11"/>
      <c r="D24" s="11"/>
      <c r="E24" s="11"/>
      <c r="F24" s="11"/>
      <c r="G24" s="11"/>
      <c r="H24" s="11">
        <v>1</v>
      </c>
    </row>
    <row r="25" spans="1:8" x14ac:dyDescent="0.35">
      <c r="A25" s="67" t="s">
        <v>5</v>
      </c>
      <c r="B25" s="68"/>
      <c r="C25" s="6">
        <f t="shared" ref="C25:H25" si="0">SUM(C2:C24)</f>
        <v>113</v>
      </c>
      <c r="D25" s="6">
        <f t="shared" si="0"/>
        <v>9</v>
      </c>
      <c r="E25" s="6">
        <f t="shared" si="0"/>
        <v>2</v>
      </c>
      <c r="F25" s="6">
        <f t="shared" si="0"/>
        <v>71</v>
      </c>
      <c r="G25" s="6">
        <f t="shared" si="0"/>
        <v>10</v>
      </c>
      <c r="H25" s="6">
        <f t="shared" si="0"/>
        <v>9</v>
      </c>
    </row>
  </sheetData>
  <mergeCells count="1">
    <mergeCell ref="A25:B25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แบบ ผ.07</vt:lpstr>
      <vt:lpstr>Sheet2</vt:lpstr>
      <vt:lpstr>Sheet1</vt:lpstr>
      <vt:lpstr>'แบบ ผ.07'!Print_Area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HP</cp:lastModifiedBy>
  <cp:lastPrinted>2019-09-12T02:59:26Z</cp:lastPrinted>
  <dcterms:created xsi:type="dcterms:W3CDTF">2016-04-22T08:44:32Z</dcterms:created>
  <dcterms:modified xsi:type="dcterms:W3CDTF">2019-09-12T02:59:31Z</dcterms:modified>
</cp:coreProperties>
</file>